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0" windowWidth="15360" windowHeight="8340"/>
  </bookViews>
  <sheets>
    <sheet name="EAA" sheetId="1" r:id="rId1"/>
  </sheets>
  <definedNames>
    <definedName name="_xlnm._FilterDatabase" localSheetId="0" hidden="1">EAA!$A$2:$G$24</definedName>
  </definedNames>
  <calcPr calcId="144525"/>
</workbook>
</file>

<file path=xl/calcChain.xml><?xml version="1.0" encoding="utf-8"?>
<calcChain xmlns="http://schemas.openxmlformats.org/spreadsheetml/2006/main">
  <c r="E15" i="1" l="1"/>
  <c r="E6" i="1"/>
  <c r="D15" i="1"/>
  <c r="D6" i="1"/>
  <c r="C15" i="1"/>
  <c r="C6" i="1"/>
  <c r="D4" i="1" l="1"/>
  <c r="C4" i="1"/>
  <c r="E4" i="1"/>
  <c r="F24" i="1"/>
  <c r="G24" i="1" s="1"/>
  <c r="F23" i="1"/>
  <c r="G23" i="1" s="1"/>
  <c r="F22" i="1"/>
  <c r="G22" i="1" s="1"/>
  <c r="F21" i="1"/>
  <c r="G21" i="1" s="1"/>
  <c r="F20" i="1"/>
  <c r="G20" i="1" s="1"/>
  <c r="F19" i="1"/>
  <c r="G19" i="1" s="1"/>
  <c r="F18" i="1"/>
  <c r="G18" i="1" s="1"/>
  <c r="F17" i="1"/>
  <c r="G17" i="1" s="1"/>
  <c r="F16" i="1"/>
  <c r="F13" i="1"/>
  <c r="G13" i="1" s="1"/>
  <c r="F12" i="1"/>
  <c r="G12" i="1" s="1"/>
  <c r="F11" i="1"/>
  <c r="G11" i="1" s="1"/>
  <c r="F10" i="1"/>
  <c r="G10" i="1" s="1"/>
  <c r="F9" i="1"/>
  <c r="G9" i="1" s="1"/>
  <c r="F8" i="1"/>
  <c r="G8" i="1" s="1"/>
  <c r="F7" i="1"/>
  <c r="F15" i="1" l="1"/>
  <c r="G16" i="1"/>
  <c r="G15" i="1" s="1"/>
  <c r="F6" i="1"/>
  <c r="G7" i="1"/>
  <c r="G6" i="1" s="1"/>
  <c r="G4" i="1" l="1"/>
  <c r="F4" i="1"/>
</calcChain>
</file>

<file path=xl/sharedStrings.xml><?xml version="1.0" encoding="utf-8"?>
<sst xmlns="http://schemas.openxmlformats.org/spreadsheetml/2006/main" count="32" uniqueCount="32">
  <si>
    <t>ACTIVO</t>
  </si>
  <si>
    <t>Inventarios</t>
  </si>
  <si>
    <t>Almacenes</t>
  </si>
  <si>
    <t>Concepto</t>
  </si>
  <si>
    <t>Saldo Inicial 
1</t>
  </si>
  <si>
    <t>Cargos del Periodo 2</t>
  </si>
  <si>
    <t>Abonos del Periodo 3</t>
  </si>
  <si>
    <t>Saldo Final 
4 (1+2-3)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</si>
  <si>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</si>
  <si>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</si>
  <si>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</si>
  <si>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</si>
  <si>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</si>
  <si>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</si>
  <si>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</si>
  <si>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</si>
  <si>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</si>
  <si>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</si>
  <si>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</si>
  <si>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</si>
  <si>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</si>
  <si>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</si>
  <si>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</si>
  <si>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</si>
  <si>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Variación Del Periodo
(4-1)</t>
  </si>
  <si>
    <t>“Bajo protesta de decir verdad declaramos que los Estados Financieros y sus notas, son razonablemente correctos y son responsabilidad del emisor”.</t>
  </si>
  <si>
    <t>LIC. JULIO CESAR ERNESTO PRIETO GALLARDO</t>
  </si>
  <si>
    <t>TESORERA MUNICIPAL</t>
  </si>
  <si>
    <t>PRESIDENTE MUNICIPAL</t>
  </si>
  <si>
    <t>Municipio de Salamanca, Guanajuato.
Estado Analítico del Activo
Del 1 de Enero al 31 de Diciembre del 2021</t>
  </si>
  <si>
    <t>C.P. HERLINDA CASTILLO AGUADO</t>
  </si>
  <si>
    <t>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</si>
</sst>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0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i/>
      <sz val="10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2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5" fontId="2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8">
    <xf numFmtId="0" fontId="0" fillId="0" borderId="0" xfId="0"/>
    <xf numFmtId="0" fontId="0" fillId="0" borderId="0" xfId="0" applyProtection="1">
      <protection locked="0"/>
    </xf>
    <xf numFmtId="0" fontId="4" fillId="0" borderId="3" xfId="8" applyFont="1" applyFill="1" applyBorder="1" applyAlignment="1">
      <alignment horizontal="center" vertical="top"/>
    </xf>
    <xf numFmtId="0" fontId="4" fillId="0" borderId="1" xfId="8" applyFont="1" applyFill="1" applyBorder="1" applyAlignment="1">
      <alignment horizontal="center" vertical="center"/>
    </xf>
    <xf numFmtId="0" fontId="4" fillId="0" borderId="2" xfId="8" applyFont="1" applyFill="1" applyBorder="1" applyAlignment="1">
      <alignment horizontal="center" vertical="center" wrapText="1"/>
    </xf>
    <xf numFmtId="0" fontId="3" fillId="2" borderId="6" xfId="8" applyFont="1" applyFill="1" applyBorder="1" applyAlignment="1">
      <alignment horizontal="center" vertical="center"/>
    </xf>
    <xf numFmtId="0" fontId="3" fillId="2" borderId="2" xfId="8" applyFont="1" applyFill="1" applyBorder="1" applyAlignment="1">
      <alignment horizontal="center" vertical="center" wrapText="1"/>
    </xf>
    <xf numFmtId="4" fontId="3" fillId="2" borderId="9" xfId="8" applyNumberFormat="1" applyFont="1" applyFill="1" applyBorder="1" applyAlignment="1">
      <alignment horizontal="center" vertical="center" wrapText="1"/>
    </xf>
    <xf numFmtId="0" fontId="4" fillId="0" borderId="10" xfId="8" applyNumberFormat="1" applyFont="1" applyFill="1" applyBorder="1" applyAlignment="1">
      <alignment horizontal="center" vertical="center" wrapText="1"/>
    </xf>
    <xf numFmtId="0" fontId="4" fillId="0" borderId="10" xfId="8" quotePrefix="1" applyNumberFormat="1" applyFont="1" applyFill="1" applyBorder="1" applyAlignment="1">
      <alignment horizontal="center" vertical="center" wrapText="1"/>
    </xf>
    <xf numFmtId="0" fontId="3" fillId="0" borderId="3" xfId="8" applyFont="1" applyFill="1" applyBorder="1" applyAlignment="1">
      <alignment vertical="top"/>
    </xf>
    <xf numFmtId="0" fontId="0" fillId="0" borderId="4" xfId="0" applyBorder="1" applyProtection="1">
      <protection locked="0"/>
    </xf>
    <xf numFmtId="0" fontId="0" fillId="0" borderId="0" xfId="0"/>
    <xf numFmtId="0" fontId="4" fillId="0" borderId="0" xfId="8" applyFont="1" applyFill="1" applyBorder="1" applyAlignment="1" applyProtection="1">
      <alignment vertical="top"/>
      <protection locked="0"/>
    </xf>
    <xf numFmtId="0" fontId="3" fillId="0" borderId="0" xfId="8" applyFont="1" applyFill="1" applyBorder="1" applyAlignment="1" applyProtection="1">
      <alignment horizontal="center" vertical="center"/>
      <protection locked="0"/>
    </xf>
    <xf numFmtId="0" fontId="7" fillId="0" borderId="0" xfId="8" applyFont="1" applyFill="1" applyBorder="1" applyAlignment="1">
      <alignment vertical="top" wrapText="1"/>
    </xf>
    <xf numFmtId="4" fontId="7" fillId="0" borderId="11" xfId="8" applyNumberFormat="1" applyFont="1" applyFill="1" applyBorder="1" applyAlignment="1" applyProtection="1">
      <alignment vertical="top" wrapText="1"/>
      <protection locked="0"/>
    </xf>
    <xf numFmtId="4" fontId="2" fillId="0" borderId="11" xfId="8" applyNumberFormat="1" applyFont="1" applyFill="1" applyBorder="1" applyAlignment="1" applyProtection="1">
      <alignment vertical="top" wrapText="1"/>
      <protection locked="0"/>
    </xf>
    <xf numFmtId="0" fontId="8" fillId="0" borderId="0" xfId="8" applyFont="1" applyFill="1" applyBorder="1" applyAlignment="1">
      <alignment vertical="top" wrapText="1"/>
    </xf>
    <xf numFmtId="0" fontId="2" fillId="0" borderId="0" xfId="8" applyFont="1" applyFill="1" applyBorder="1" applyAlignment="1">
      <alignment horizontal="left" vertical="top" wrapText="1"/>
    </xf>
    <xf numFmtId="4" fontId="2" fillId="0" borderId="11" xfId="8" applyNumberFormat="1" applyFont="1" applyFill="1" applyBorder="1" applyAlignment="1" applyProtection="1">
      <alignment wrapText="1"/>
      <protection locked="0"/>
    </xf>
    <xf numFmtId="0" fontId="9" fillId="0" borderId="5" xfId="0" applyFont="1" applyBorder="1" applyProtection="1">
      <protection locked="0"/>
    </xf>
    <xf numFmtId="0" fontId="9" fillId="0" borderId="12" xfId="0" applyFont="1" applyBorder="1" applyProtection="1">
      <protection locked="0"/>
    </xf>
    <xf numFmtId="0" fontId="7" fillId="2" borderId="6" xfId="8" applyFont="1" applyFill="1" applyBorder="1" applyAlignment="1" applyProtection="1">
      <alignment horizontal="center" vertical="center" wrapText="1"/>
      <protection locked="0"/>
    </xf>
    <xf numFmtId="0" fontId="7" fillId="2" borderId="7" xfId="8" applyFont="1" applyFill="1" applyBorder="1" applyAlignment="1" applyProtection="1">
      <alignment horizontal="center" vertical="center" wrapText="1"/>
      <protection locked="0"/>
    </xf>
    <xf numFmtId="0" fontId="7" fillId="2" borderId="8" xfId="8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4" fontId="3" fillId="0" borderId="0" xfId="25" applyNumberFormat="1" applyFont="1" applyFill="1" applyBorder="1" applyAlignment="1" applyProtection="1">
      <alignment horizontal="center" vertical="center" wrapText="1"/>
      <protection locked="0"/>
    </xf>
  </cellXfs>
  <cellStyles count="62">
    <cellStyle name="=C:\WINNT\SYSTEM32\COMMAND.COM" xfId="34"/>
    <cellStyle name="Euro" xfId="1"/>
    <cellStyle name="Millares 2" xfId="2"/>
    <cellStyle name="Millares 2 2" xfId="3"/>
    <cellStyle name="Millares 2 2 2" xfId="26"/>
    <cellStyle name="Millares 2 2 2 2" xfId="54"/>
    <cellStyle name="Millares 2 2 3" xfId="45"/>
    <cellStyle name="Millares 2 2 4" xfId="36"/>
    <cellStyle name="Millares 2 2 5" xfId="17"/>
    <cellStyle name="Millares 2 3" xfId="4"/>
    <cellStyle name="Millares 2 3 2" xfId="27"/>
    <cellStyle name="Millares 2 3 2 2" xfId="55"/>
    <cellStyle name="Millares 2 3 3" xfId="46"/>
    <cellStyle name="Millares 2 3 4" xfId="37"/>
    <cellStyle name="Millares 2 3 5" xfId="18"/>
    <cellStyle name="Millares 2 4" xfId="25"/>
    <cellStyle name="Millares 2 4 2" xfId="53"/>
    <cellStyle name="Millares 2 5" xfId="44"/>
    <cellStyle name="Millares 2 6" xfId="35"/>
    <cellStyle name="Millares 2 7" xfId="16"/>
    <cellStyle name="Millares 3" xfId="5"/>
    <cellStyle name="Millares 3 2" xfId="28"/>
    <cellStyle name="Millares 3 2 2" xfId="56"/>
    <cellStyle name="Millares 3 3" xfId="47"/>
    <cellStyle name="Millares 3 4" xfId="38"/>
    <cellStyle name="Millares 3 5" xfId="19"/>
    <cellStyle name="Moneda 2" xfId="6"/>
    <cellStyle name="Moneda 2 2" xfId="29"/>
    <cellStyle name="Moneda 2 2 2" xfId="57"/>
    <cellStyle name="Moneda 2 3" xfId="48"/>
    <cellStyle name="Moneda 2 4" xfId="39"/>
    <cellStyle name="Moneda 2 5" xfId="20"/>
    <cellStyle name="Normal" xfId="0" builtinId="0"/>
    <cellStyle name="Normal 2" xfId="7"/>
    <cellStyle name="Normal 2 2" xfId="8"/>
    <cellStyle name="Normal 2 3" xfId="30"/>
    <cellStyle name="Normal 2 3 2" xfId="58"/>
    <cellStyle name="Normal 2 4" xfId="49"/>
    <cellStyle name="Normal 2 5" xfId="40"/>
    <cellStyle name="Normal 2 6" xfId="21"/>
    <cellStyle name="Normal 3" xfId="9"/>
    <cellStyle name="Normal 3 2" xfId="31"/>
    <cellStyle name="Normal 3 2 2" xfId="59"/>
    <cellStyle name="Normal 3 3" xfId="50"/>
    <cellStyle name="Normal 3 4" xfId="41"/>
    <cellStyle name="Normal 3 5" xfId="22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 6 2 2" xfId="33"/>
    <cellStyle name="Normal 6 2 2 2" xfId="61"/>
    <cellStyle name="Normal 6 2 3" xfId="52"/>
    <cellStyle name="Normal 6 2 4" xfId="43"/>
    <cellStyle name="Normal 6 2 5" xfId="24"/>
    <cellStyle name="Normal 6 3" xfId="32"/>
    <cellStyle name="Normal 6 3 2" xfId="60"/>
    <cellStyle name="Normal 6 4" xfId="51"/>
    <cellStyle name="Normal 6 5" xfId="42"/>
    <cellStyle name="Normal 6 6" xfId="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755650</xdr:colOff>
      <xdr:row>31</xdr:row>
      <xdr:rowOff>95250</xdr:rowOff>
    </xdr:from>
    <xdr:to>
      <xdr:col>1</xdr:col>
      <xdr:colOff>3035300</xdr:colOff>
      <xdr:row>31</xdr:row>
      <xdr:rowOff>114300</xdr:rowOff>
    </xdr:to>
    <xdr:cxnSp macro="">
      <xdr:nvCxnSpPr>
        <xdr:cNvPr id="2" name="Conector recto 1"/>
        <xdr:cNvCxnSpPr/>
      </xdr:nvCxnSpPr>
      <xdr:spPr>
        <a:xfrm>
          <a:off x="806450" y="4667250"/>
          <a:ext cx="2279650" cy="1905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831850</xdr:colOff>
      <xdr:row>31</xdr:row>
      <xdr:rowOff>95250</xdr:rowOff>
    </xdr:from>
    <xdr:to>
      <xdr:col>5</xdr:col>
      <xdr:colOff>152400</xdr:colOff>
      <xdr:row>31</xdr:row>
      <xdr:rowOff>114300</xdr:rowOff>
    </xdr:to>
    <xdr:cxnSp macro="">
      <xdr:nvCxnSpPr>
        <xdr:cNvPr id="4" name="Conector recto 3"/>
        <xdr:cNvCxnSpPr/>
      </xdr:nvCxnSpPr>
      <xdr:spPr>
        <a:xfrm>
          <a:off x="4660900" y="4667250"/>
          <a:ext cx="2279650" cy="1905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showGridLines="0" tabSelected="1" zoomScale="120" zoomScaleNormal="120" workbookViewId="0">
      <selection activeCell="D33" sqref="D33:F33"/>
    </sheetView>
  </sheetViews>
  <sheetFormatPr baseColWidth="10" defaultColWidth="12" defaultRowHeight="10.199999999999999" x14ac:dyDescent="0.2"/>
  <cols>
    <col min="1" max="1" width="1" style="1" customWidth="1"/>
    <col min="2" max="2" width="70.85546875" style="1" customWidth="1"/>
    <col min="3" max="6" width="19.85546875" style="1" bestFit="1" customWidth="1"/>
    <col min="7" max="7" width="18.85546875" style="1" customWidth="1"/>
    <col min="8" max="16384" width="12" style="1"/>
  </cols>
  <sheetData>
    <row r="1" spans="1:7" ht="39.9" customHeight="1" x14ac:dyDescent="0.2">
      <c r="A1" s="23" t="s">
        <v>29</v>
      </c>
      <c r="B1" s="24"/>
      <c r="C1" s="24"/>
      <c r="D1" s="24"/>
      <c r="E1" s="24"/>
      <c r="F1" s="24"/>
      <c r="G1" s="25"/>
    </row>
    <row r="2" spans="1:7" ht="30.6" x14ac:dyDescent="0.2">
      <c r="A2" s="5"/>
      <c r="B2" s="6" t="s">
        <v>3</v>
      </c>
      <c r="C2" s="7" t="s">
        <v>4</v>
      </c>
      <c r="D2" s="7" t="s">
        <v>5</v>
      </c>
      <c r="E2" s="7" t="s">
        <v>6</v>
      </c>
      <c r="F2" s="7" t="s">
        <v>7</v>
      </c>
      <c r="G2" s="7" t="s">
        <v>24</v>
      </c>
    </row>
    <row r="3" spans="1:7" x14ac:dyDescent="0.2">
      <c r="A3" s="3"/>
      <c r="B3" s="4"/>
      <c r="C3" s="8"/>
      <c r="D3" s="8"/>
      <c r="E3" s="8"/>
      <c r="F3" s="8"/>
      <c r="G3" s="9"/>
    </row>
    <row r="4" spans="1:7" ht="13.2" x14ac:dyDescent="0.2">
      <c r="A4" s="10" t="s">
        <v>0</v>
      </c>
      <c r="B4" s="15"/>
      <c r="C4" s="16">
        <f>SUM(C6+C15)</f>
        <v>2375328944.4199996</v>
      </c>
      <c r="D4" s="16">
        <f>SUM(D6+D15)</f>
        <v>5107318589.0799999</v>
      </c>
      <c r="E4" s="16">
        <f>SUM(E6+E15)</f>
        <v>4919159653.8200006</v>
      </c>
      <c r="F4" s="16">
        <f>SUM(F6+F15)</f>
        <v>2563487879.6799998</v>
      </c>
      <c r="G4" s="16">
        <f>SUM(G6+G15)</f>
        <v>188158935.25999984</v>
      </c>
    </row>
    <row r="5" spans="1:7" ht="13.2" x14ac:dyDescent="0.2">
      <c r="A5" s="10"/>
      <c r="B5" s="15"/>
      <c r="C5" s="17"/>
      <c r="D5" s="17"/>
      <c r="E5" s="17"/>
      <c r="F5" s="17"/>
      <c r="G5" s="17"/>
    </row>
    <row r="6" spans="1:7" ht="13.2" x14ac:dyDescent="0.2">
      <c r="A6" s="2">
        <v>1100</v>
      </c>
      <c r="B6" s="18" t="s">
        <v>8</v>
      </c>
      <c r="C6" s="16">
        <f>SUM(C7:C13)</f>
        <v>279765044.43000001</v>
      </c>
      <c r="D6" s="16">
        <f>SUM(D7:D13)</f>
        <v>4814940133.0100002</v>
      </c>
      <c r="E6" s="16">
        <f>SUM(E7:E13)</f>
        <v>4854361659.9000006</v>
      </c>
      <c r="F6" s="16">
        <f>SUM(F7:F13)</f>
        <v>240343517.53999984</v>
      </c>
      <c r="G6" s="17">
        <f>SUM(G7:G13)</f>
        <v>-39421526.890000157</v>
      </c>
    </row>
    <row r="7" spans="1:7" ht="13.2" x14ac:dyDescent="0.2">
      <c r="A7" s="2">
        <v>1110</v>
      </c>
      <c r="B7" s="19" t="s">
        <v>9</v>
      </c>
      <c r="C7" s="17">
        <v>243306961.97</v>
      </c>
      <c r="D7" s="17">
        <v>3867068107.48</v>
      </c>
      <c r="E7" s="17">
        <v>3905040412.04</v>
      </c>
      <c r="F7" s="17">
        <f>C7+D7-E7</f>
        <v>205334657.40999985</v>
      </c>
      <c r="G7" s="17">
        <f t="shared" ref="G7:G13" si="0">F7-C7</f>
        <v>-37972304.560000151</v>
      </c>
    </row>
    <row r="8" spans="1:7" ht="13.2" x14ac:dyDescent="0.2">
      <c r="A8" s="2">
        <v>1120</v>
      </c>
      <c r="B8" s="19" t="s">
        <v>10</v>
      </c>
      <c r="C8" s="17">
        <v>17982176.210000001</v>
      </c>
      <c r="D8" s="17">
        <v>867830108.27999997</v>
      </c>
      <c r="E8" s="17">
        <v>870476263.73000002</v>
      </c>
      <c r="F8" s="17">
        <f t="shared" ref="F8:F13" si="1">C8+D8-E8</f>
        <v>15336020.75999999</v>
      </c>
      <c r="G8" s="17">
        <f t="shared" si="0"/>
        <v>-2646155.4500000104</v>
      </c>
    </row>
    <row r="9" spans="1:7" ht="13.2" x14ac:dyDescent="0.2">
      <c r="A9" s="2">
        <v>1130</v>
      </c>
      <c r="B9" s="19" t="s">
        <v>11</v>
      </c>
      <c r="C9" s="17">
        <v>18492886.25</v>
      </c>
      <c r="D9" s="17">
        <v>80041917.25</v>
      </c>
      <c r="E9" s="17">
        <v>78844984.129999995</v>
      </c>
      <c r="F9" s="17">
        <f t="shared" si="1"/>
        <v>19689819.370000005</v>
      </c>
      <c r="G9" s="17">
        <f t="shared" si="0"/>
        <v>1196933.1200000048</v>
      </c>
    </row>
    <row r="10" spans="1:7" ht="13.2" x14ac:dyDescent="0.2">
      <c r="A10" s="2">
        <v>1140</v>
      </c>
      <c r="B10" s="19" t="s">
        <v>1</v>
      </c>
      <c r="C10" s="17">
        <v>0</v>
      </c>
      <c r="D10" s="17">
        <v>0</v>
      </c>
      <c r="E10" s="17">
        <v>0</v>
      </c>
      <c r="F10" s="17">
        <f t="shared" si="1"/>
        <v>0</v>
      </c>
      <c r="G10" s="17">
        <f t="shared" si="0"/>
        <v>0</v>
      </c>
    </row>
    <row r="11" spans="1:7" ht="13.2" x14ac:dyDescent="0.2">
      <c r="A11" s="2">
        <v>1150</v>
      </c>
      <c r="B11" s="19" t="s">
        <v>2</v>
      </c>
      <c r="C11" s="17">
        <v>0</v>
      </c>
      <c r="D11" s="17">
        <v>0</v>
      </c>
      <c r="E11" s="17">
        <v>0</v>
      </c>
      <c r="F11" s="17">
        <f t="shared" si="1"/>
        <v>0</v>
      </c>
      <c r="G11" s="17">
        <f t="shared" si="0"/>
        <v>0</v>
      </c>
    </row>
    <row r="12" spans="1:7" ht="13.2" x14ac:dyDescent="0.2">
      <c r="A12" s="2">
        <v>1160</v>
      </c>
      <c r="B12" s="19" t="s">
        <v>12</v>
      </c>
      <c r="C12" s="17">
        <v>0</v>
      </c>
      <c r="D12" s="17">
        <v>0</v>
      </c>
      <c r="E12" s="17">
        <v>0</v>
      </c>
      <c r="F12" s="17">
        <f t="shared" si="1"/>
        <v>0</v>
      </c>
      <c r="G12" s="17">
        <f t="shared" si="0"/>
        <v>0</v>
      </c>
    </row>
    <row r="13" spans="1:7" ht="13.2" x14ac:dyDescent="0.2">
      <c r="A13" s="2">
        <v>1190</v>
      </c>
      <c r="B13" s="19" t="s">
        <v>13</v>
      </c>
      <c r="C13" s="17">
        <v>-16980</v>
      </c>
      <c r="D13" s="17">
        <v>0</v>
      </c>
      <c r="E13" s="17">
        <v>0</v>
      </c>
      <c r="F13" s="17">
        <f t="shared" si="1"/>
        <v>-16980</v>
      </c>
      <c r="G13" s="17">
        <f t="shared" si="0"/>
        <v>0</v>
      </c>
    </row>
    <row r="14" spans="1:7" ht="13.2" x14ac:dyDescent="0.2">
      <c r="A14" s="2"/>
      <c r="B14" s="19"/>
      <c r="C14" s="16"/>
      <c r="D14" s="16"/>
      <c r="E14" s="16"/>
      <c r="F14" s="16"/>
      <c r="G14" s="16"/>
    </row>
    <row r="15" spans="1:7" ht="13.2" x14ac:dyDescent="0.2">
      <c r="A15" s="2">
        <v>1200</v>
      </c>
      <c r="B15" s="18" t="s">
        <v>14</v>
      </c>
      <c r="C15" s="16">
        <f>SUM(C16:C24)</f>
        <v>2095563899.9899998</v>
      </c>
      <c r="D15" s="16">
        <f>SUM(D16:D24)</f>
        <v>292378456.06999999</v>
      </c>
      <c r="E15" s="16">
        <f>SUM(E16:E24)</f>
        <v>64797993.920000002</v>
      </c>
      <c r="F15" s="16">
        <f>SUM(F16:F24)</f>
        <v>2323144362.1399999</v>
      </c>
      <c r="G15" s="16">
        <f>SUM(G16:G24)</f>
        <v>227580462.15000001</v>
      </c>
    </row>
    <row r="16" spans="1:7" ht="13.2" x14ac:dyDescent="0.2">
      <c r="A16" s="2">
        <v>1210</v>
      </c>
      <c r="B16" s="19" t="s">
        <v>15</v>
      </c>
      <c r="C16" s="17">
        <v>3357597.9</v>
      </c>
      <c r="D16" s="17">
        <v>50372590.380000003</v>
      </c>
      <c r="E16" s="17">
        <v>47078217.159999996</v>
      </c>
      <c r="F16" s="17">
        <f>C16+D16-E16</f>
        <v>6651971.1200000048</v>
      </c>
      <c r="G16" s="17">
        <f t="shared" ref="G16:G24" si="2">F16-C16</f>
        <v>3294373.2200000049</v>
      </c>
    </row>
    <row r="17" spans="1:10" ht="13.2" x14ac:dyDescent="0.25">
      <c r="A17" s="2">
        <v>1220</v>
      </c>
      <c r="B17" s="19" t="s">
        <v>16</v>
      </c>
      <c r="C17" s="20">
        <v>0</v>
      </c>
      <c r="D17" s="20">
        <v>0</v>
      </c>
      <c r="E17" s="20">
        <v>0</v>
      </c>
      <c r="F17" s="20">
        <f t="shared" ref="F17:F24" si="3">C17+D17-E17</f>
        <v>0</v>
      </c>
      <c r="G17" s="20">
        <f t="shared" si="2"/>
        <v>0</v>
      </c>
    </row>
    <row r="18" spans="1:10" ht="13.2" x14ac:dyDescent="0.25">
      <c r="A18" s="2">
        <v>1230</v>
      </c>
      <c r="B18" s="19" t="s">
        <v>17</v>
      </c>
      <c r="C18" s="20">
        <v>1973147658.5599999</v>
      </c>
      <c r="D18" s="20">
        <v>177205329.36000001</v>
      </c>
      <c r="E18" s="20">
        <v>10219622.880000001</v>
      </c>
      <c r="F18" s="20">
        <f t="shared" si="3"/>
        <v>2140133365.04</v>
      </c>
      <c r="G18" s="20">
        <f t="shared" si="2"/>
        <v>166985706.48000002</v>
      </c>
    </row>
    <row r="19" spans="1:10" ht="13.2" x14ac:dyDescent="0.2">
      <c r="A19" s="2">
        <v>1240</v>
      </c>
      <c r="B19" s="19" t="s">
        <v>18</v>
      </c>
      <c r="C19" s="17">
        <v>285544668.79000002</v>
      </c>
      <c r="D19" s="17">
        <v>64435812.390000001</v>
      </c>
      <c r="E19" s="17">
        <v>7500153.8799999999</v>
      </c>
      <c r="F19" s="17">
        <f t="shared" si="3"/>
        <v>342480327.30000001</v>
      </c>
      <c r="G19" s="17">
        <f t="shared" si="2"/>
        <v>56935658.50999999</v>
      </c>
    </row>
    <row r="20" spans="1:10" ht="13.2" x14ac:dyDescent="0.2">
      <c r="A20" s="2">
        <v>1250</v>
      </c>
      <c r="B20" s="19" t="s">
        <v>19</v>
      </c>
      <c r="C20" s="17">
        <v>12774068.68</v>
      </c>
      <c r="D20" s="17">
        <v>330594.94</v>
      </c>
      <c r="E20" s="17">
        <v>0</v>
      </c>
      <c r="F20" s="17">
        <f t="shared" si="3"/>
        <v>13104663.619999999</v>
      </c>
      <c r="G20" s="17">
        <f t="shared" si="2"/>
        <v>330594.93999999948</v>
      </c>
    </row>
    <row r="21" spans="1:10" ht="13.2" x14ac:dyDescent="0.2">
      <c r="A21" s="2">
        <v>1260</v>
      </c>
      <c r="B21" s="19" t="s">
        <v>20</v>
      </c>
      <c r="C21" s="17">
        <v>-180474450.91999999</v>
      </c>
      <c r="D21" s="17">
        <v>16240</v>
      </c>
      <c r="E21" s="17">
        <v>0</v>
      </c>
      <c r="F21" s="17">
        <f t="shared" si="3"/>
        <v>-180458210.91999999</v>
      </c>
      <c r="G21" s="17">
        <f t="shared" si="2"/>
        <v>16240</v>
      </c>
    </row>
    <row r="22" spans="1:10" ht="13.2" x14ac:dyDescent="0.2">
      <c r="A22" s="2">
        <v>1270</v>
      </c>
      <c r="B22" s="19" t="s">
        <v>21</v>
      </c>
      <c r="C22" s="17">
        <v>1214356.98</v>
      </c>
      <c r="D22" s="17">
        <v>17889</v>
      </c>
      <c r="E22" s="17">
        <v>0</v>
      </c>
      <c r="F22" s="17">
        <f t="shared" si="3"/>
        <v>1232245.98</v>
      </c>
      <c r="G22" s="17">
        <f t="shared" si="2"/>
        <v>17889</v>
      </c>
    </row>
    <row r="23" spans="1:10" ht="13.2" x14ac:dyDescent="0.2">
      <c r="A23" s="2">
        <v>1280</v>
      </c>
      <c r="B23" s="19" t="s">
        <v>22</v>
      </c>
      <c r="C23" s="17">
        <v>0</v>
      </c>
      <c r="D23" s="17">
        <v>0</v>
      </c>
      <c r="E23" s="17">
        <v>0</v>
      </c>
      <c r="F23" s="17">
        <f t="shared" si="3"/>
        <v>0</v>
      </c>
      <c r="G23" s="17">
        <f t="shared" si="2"/>
        <v>0</v>
      </c>
    </row>
    <row r="24" spans="1:10" ht="13.2" x14ac:dyDescent="0.2">
      <c r="A24" s="2">
        <v>1290</v>
      </c>
      <c r="B24" s="19" t="s">
        <v>23</v>
      </c>
      <c r="C24" s="17">
        <v>0</v>
      </c>
      <c r="D24" s="17">
        <v>0</v>
      </c>
      <c r="E24" s="17">
        <v>0</v>
      </c>
      <c r="F24" s="17">
        <f t="shared" si="3"/>
        <v>0</v>
      </c>
      <c r="G24" s="17">
        <f t="shared" si="2"/>
        <v>0</v>
      </c>
    </row>
    <row r="25" spans="1:10" ht="13.2" x14ac:dyDescent="0.25">
      <c r="A25" s="11"/>
      <c r="B25" s="21"/>
      <c r="C25" s="22"/>
      <c r="D25" s="22"/>
      <c r="E25" s="22"/>
      <c r="F25" s="22"/>
      <c r="G25" s="22"/>
    </row>
    <row r="26" spans="1:10" x14ac:dyDescent="0.2">
      <c r="B26" s="26" t="s">
        <v>25</v>
      </c>
      <c r="C26" s="26"/>
      <c r="D26" s="26"/>
      <c r="E26" s="26"/>
      <c r="F26" s="26"/>
      <c r="G26" s="26"/>
    </row>
    <row r="31" spans="1:10" x14ac:dyDescent="0.2">
      <c r="C31" s="13"/>
      <c r="D31" s="13"/>
      <c r="E31" s="13"/>
      <c r="F31" s="13"/>
      <c r="G31" s="13"/>
      <c r="H31" s="13"/>
      <c r="I31" s="13"/>
      <c r="J31" s="13"/>
    </row>
    <row r="32" spans="1:10" x14ac:dyDescent="0.2">
      <c r="C32" s="13"/>
      <c r="D32" s="13"/>
      <c r="E32" s="13"/>
      <c r="F32" s="13" t="s">
        <v>31</v>
      </c>
      <c r="G32" s="13"/>
      <c r="H32" s="13"/>
      <c r="I32" s="13"/>
      <c r="J32" s="13"/>
    </row>
    <row r="33" spans="2:10" ht="10.199999999999999" customHeight="1" x14ac:dyDescent="0.2">
      <c r="B33" s="14" t="s">
        <v>30</v>
      </c>
      <c r="D33" s="27" t="s">
        <v>26</v>
      </c>
      <c r="E33" s="27"/>
      <c r="F33" s="27"/>
      <c r="G33" s="12"/>
      <c r="H33" s="12"/>
      <c r="I33" s="12"/>
      <c r="J33" s="12"/>
    </row>
    <row r="34" spans="2:10" x14ac:dyDescent="0.2">
      <c r="B34" s="14" t="s">
        <v>27</v>
      </c>
      <c r="D34" s="27" t="s">
        <v>28</v>
      </c>
      <c r="E34" s="27"/>
      <c r="F34" s="12"/>
      <c r="G34" s="12"/>
      <c r="H34" s="12"/>
      <c r="I34" s="12"/>
      <c r="J34" s="12"/>
    </row>
  </sheetData>
  <sheetProtection formatCells="0" formatColumns="0" formatRows="0" autoFilter="0"/>
  <mergeCells count="4">
    <mergeCell ref="A1:G1"/>
    <mergeCell ref="B26:G26"/>
    <mergeCell ref="D34:E34"/>
    <mergeCell ref="D33:F33"/>
  </mergeCells>
  <pageMargins left="0.51181102362204722" right="0.31496062992125984" top="0.74803149606299213" bottom="0.74803149606299213" header="0.31496062992125984" footer="0.31496062992125984"/>
  <pageSetup scale="95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5CE3260-E938-4519-B043-9EF89CF0BA17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EAA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optes5</cp:lastModifiedBy>
  <cp:lastPrinted>2022-01-26T14:01:11Z</cp:lastPrinted>
  <dcterms:created xsi:type="dcterms:W3CDTF">2014-02-09T04:04:15Z</dcterms:created>
  <dcterms:modified xsi:type="dcterms:W3CDTF">2022-05-13T11:09:56Z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